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730" windowHeight="978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C23" i="1" l="1"/>
  <c r="C24" i="1" s="1"/>
  <c r="C15" i="1" s="1"/>
  <c r="C16" i="1" s="1"/>
  <c r="C22" i="1"/>
  <c r="D8" i="1" l="1"/>
  <c r="C8" i="1"/>
  <c r="E7" i="1" l="1"/>
  <c r="E6" i="1"/>
  <c r="E5" i="1"/>
  <c r="E8" i="1" l="1"/>
  <c r="G15" i="1" s="1"/>
  <c r="G16" i="1" s="1"/>
</calcChain>
</file>

<file path=xl/sharedStrings.xml><?xml version="1.0" encoding="utf-8"?>
<sst xmlns="http://schemas.openxmlformats.org/spreadsheetml/2006/main" count="26" uniqueCount="26">
  <si>
    <t xml:space="preserve">Portefeuille </t>
  </si>
  <si>
    <t>Rekening Courant</t>
  </si>
  <si>
    <t>Beleggers Rekening</t>
  </si>
  <si>
    <t>Totaal</t>
  </si>
  <si>
    <t xml:space="preserve">      mutatie</t>
  </si>
  <si>
    <t>Bovenstaande is samengesteld op basis van het kasstelsel.</t>
  </si>
  <si>
    <t>Giften</t>
  </si>
  <si>
    <t>Ontvangen dividendbelasting</t>
  </si>
  <si>
    <t>Ontvangen dividend en rente</t>
  </si>
  <si>
    <t>Koersresultaat beleggingen</t>
  </si>
  <si>
    <t>Totale ontvangsten</t>
  </si>
  <si>
    <t>Bankkosten</t>
  </si>
  <si>
    <t>Gedane donaties</t>
  </si>
  <si>
    <t>Kosten beleggingsadvies</t>
  </si>
  <si>
    <t>Mutatie vermogen</t>
  </si>
  <si>
    <t>Totale uitgaven</t>
  </si>
  <si>
    <t>Portefeuille-overzicht</t>
  </si>
  <si>
    <t>Waarde per 1 januari</t>
  </si>
  <si>
    <t>Aan-/verkopen</t>
  </si>
  <si>
    <t>Saldo</t>
  </si>
  <si>
    <t xml:space="preserve">Waarde per 31 december </t>
  </si>
  <si>
    <t>Koersresultaat</t>
  </si>
  <si>
    <t>Portefeuille is gewaardeerd op basis van beurskoers.</t>
  </si>
  <si>
    <t>Resultaatopstelling boekjaar 2016</t>
  </si>
  <si>
    <t>Waarderingsgrondslagen</t>
  </si>
  <si>
    <t>Jaarrapportage Stichting Raiffeisen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</si>
</sst>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4" fontId="1" fillId="0" borderId="0" xfId="0" applyNumberFormat="1" applyFont="1"/>
    <xf numFmtId="43" fontId="1" fillId="0" borderId="0" xfId="0" applyNumberFormat="1" applyFont="1"/>
    <xf numFmtId="44" fontId="0" fillId="0" borderId="0" xfId="1" applyFont="1"/>
    <xf numFmtId="44" fontId="1" fillId="0" borderId="0" xfId="1" applyFont="1"/>
    <xf numFmtId="44" fontId="0" fillId="0" borderId="1" xfId="1" applyFont="1" applyBorder="1"/>
    <xf numFmtId="44" fontId="1" fillId="0" borderId="2" xfId="1" applyFont="1" applyBorder="1"/>
    <xf numFmtId="44" fontId="0" fillId="0" borderId="0" xfId="1" applyFont="1" applyAlignment="1">
      <alignment horizontal="right"/>
    </xf>
    <xf numFmtId="44" fontId="0" fillId="0" borderId="1" xfId="1" applyFont="1" applyBorder="1" applyAlignment="1">
      <alignment horizontal="right"/>
    </xf>
    <xf numFmtId="44" fontId="0" fillId="0" borderId="0" xfId="1" applyFont="1" applyBorder="1"/>
    <xf numFmtId="44" fontId="1" fillId="0" borderId="0" xfId="1" applyFont="1" applyBorder="1"/>
    <xf numFmtId="0" fontId="0" fillId="0" borderId="0" xfId="0" applyFont="1"/>
    <xf numFmtId="44" fontId="2" fillId="0" borderId="0" xfId="1" applyFont="1"/>
    <xf numFmtId="0" fontId="3" fillId="0" borderId="0" xfId="0" applyFont="1"/>
    <xf numFmtId="44" fontId="3" fillId="0" borderId="0" xfId="1" applyFont="1"/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A2" sqref="A2"/>
    </sheetView>
  </sheetViews>
  <sheetFormatPr defaultRowHeight="15" x14ac:dyDescent="0.25"/>
  <cols>
    <col min="1" max="1" width="30.42578125" customWidth="1"/>
    <col min="2" max="2" width="3.42578125" customWidth="1"/>
    <col min="3" max="3" width="14.5703125" customWidth="1"/>
    <col min="4" max="5" width="14.7109375" customWidth="1"/>
    <col min="6" max="6" width="12.140625" customWidth="1"/>
    <col min="7" max="7" width="11.42578125" bestFit="1" customWidth="1"/>
  </cols>
  <sheetData>
    <row r="1" spans="1:7" x14ac:dyDescent="0.25">
      <c r="A1" s="1" t="s">
        <v>25</v>
      </c>
      <c r="B1" s="1"/>
      <c r="C1" s="1"/>
    </row>
    <row r="2" spans="1:7" x14ac:dyDescent="0.25">
      <c r="A2" s="1"/>
      <c r="B2" s="1"/>
      <c r="C2" s="1"/>
    </row>
    <row r="3" spans="1:7" x14ac:dyDescent="0.25">
      <c r="C3" s="2">
        <v>42735</v>
      </c>
      <c r="D3" s="2">
        <v>42369</v>
      </c>
      <c r="E3" s="1" t="s">
        <v>4</v>
      </c>
    </row>
    <row r="5" spans="1:7" x14ac:dyDescent="0.25">
      <c r="A5" s="12" t="s">
        <v>0</v>
      </c>
      <c r="B5" s="1"/>
      <c r="C5" s="4">
        <v>1330269.57</v>
      </c>
      <c r="D5" s="4">
        <v>1091285.8700000001</v>
      </c>
      <c r="E5" s="4">
        <f>+C5-D5</f>
        <v>238983.69999999995</v>
      </c>
    </row>
    <row r="6" spans="1:7" x14ac:dyDescent="0.25">
      <c r="A6" s="12" t="s">
        <v>1</v>
      </c>
      <c r="B6" s="1"/>
      <c r="C6" s="4">
        <v>546.58000000000004</v>
      </c>
      <c r="D6" s="4">
        <v>827.34</v>
      </c>
      <c r="E6" s="4">
        <f t="shared" ref="E6:E8" si="0">+C6-D6</f>
        <v>-280.76</v>
      </c>
    </row>
    <row r="7" spans="1:7" x14ac:dyDescent="0.25">
      <c r="A7" s="12" t="s">
        <v>2</v>
      </c>
      <c r="B7" s="1"/>
      <c r="C7" s="6">
        <v>32150.080000000002</v>
      </c>
      <c r="D7" s="6">
        <v>208407.3</v>
      </c>
      <c r="E7" s="6">
        <f t="shared" si="0"/>
        <v>-176257.21999999997</v>
      </c>
    </row>
    <row r="8" spans="1:7" ht="15.75" thickBot="1" x14ac:dyDescent="0.3">
      <c r="A8" s="12" t="s">
        <v>3</v>
      </c>
      <c r="C8" s="7">
        <f>SUM(C5:C7)</f>
        <v>1362966.2300000002</v>
      </c>
      <c r="D8" s="7">
        <f>SUM(D5:D7)</f>
        <v>1300520.5100000002</v>
      </c>
      <c r="E8" s="7">
        <f t="shared" si="0"/>
        <v>62445.719999999972</v>
      </c>
    </row>
    <row r="9" spans="1:7" ht="15.75" thickTop="1" x14ac:dyDescent="0.25">
      <c r="A9" s="12"/>
      <c r="C9" s="11"/>
      <c r="D9" s="11"/>
      <c r="E9" s="11"/>
    </row>
    <row r="10" spans="1:7" x14ac:dyDescent="0.25">
      <c r="A10" s="12"/>
      <c r="C10" s="3"/>
      <c r="D10" s="3"/>
      <c r="E10" s="3"/>
    </row>
    <row r="11" spans="1:7" x14ac:dyDescent="0.25">
      <c r="A11" s="1" t="s">
        <v>23</v>
      </c>
      <c r="C11" s="3"/>
      <c r="D11" s="3"/>
      <c r="E11" s="3"/>
    </row>
    <row r="12" spans="1:7" x14ac:dyDescent="0.25">
      <c r="A12" s="12" t="s">
        <v>6</v>
      </c>
      <c r="C12" s="4">
        <v>50</v>
      </c>
      <c r="D12" s="4"/>
      <c r="E12" s="4" t="s">
        <v>11</v>
      </c>
      <c r="G12" s="4">
        <v>271.93</v>
      </c>
    </row>
    <row r="13" spans="1:7" x14ac:dyDescent="0.25">
      <c r="A13" s="12" t="s">
        <v>7</v>
      </c>
      <c r="C13" s="8">
        <v>1160</v>
      </c>
      <c r="D13" s="4"/>
      <c r="E13" s="13" t="s">
        <v>12</v>
      </c>
      <c r="G13" s="4">
        <v>25221.48</v>
      </c>
    </row>
    <row r="14" spans="1:7" x14ac:dyDescent="0.25">
      <c r="A14" s="12" t="s">
        <v>8</v>
      </c>
      <c r="C14" s="8">
        <v>41983.59</v>
      </c>
      <c r="D14" s="4"/>
      <c r="E14" s="13" t="s">
        <v>13</v>
      </c>
      <c r="G14" s="4">
        <v>2290.52</v>
      </c>
    </row>
    <row r="15" spans="1:7" x14ac:dyDescent="0.25">
      <c r="A15" s="12" t="s">
        <v>9</v>
      </c>
      <c r="C15" s="9">
        <f>+C24</f>
        <v>47036.059999999823</v>
      </c>
      <c r="D15" s="4"/>
      <c r="E15" s="13" t="s">
        <v>14</v>
      </c>
      <c r="G15" s="6">
        <f>+E8</f>
        <v>62445.719999999972</v>
      </c>
    </row>
    <row r="16" spans="1:7" ht="15.75" thickBot="1" x14ac:dyDescent="0.3">
      <c r="A16" s="14" t="s">
        <v>10</v>
      </c>
      <c r="C16" s="7">
        <f>SUM(C12:C15)</f>
        <v>90229.64999999982</v>
      </c>
      <c r="D16" s="5"/>
      <c r="E16" s="15" t="s">
        <v>15</v>
      </c>
      <c r="G16" s="7">
        <f>SUM(G12:G15)</f>
        <v>90229.649999999965</v>
      </c>
    </row>
    <row r="17" spans="1:6" ht="15.75" thickTop="1" x14ac:dyDescent="0.25">
      <c r="A17" s="12"/>
      <c r="C17" s="10"/>
      <c r="D17" s="5"/>
      <c r="E17" s="5"/>
      <c r="F17" s="10"/>
    </row>
    <row r="18" spans="1:6" x14ac:dyDescent="0.25">
      <c r="A18" s="12"/>
      <c r="C18" s="10"/>
      <c r="D18" s="5"/>
      <c r="E18" s="5"/>
      <c r="F18" s="10"/>
    </row>
    <row r="19" spans="1:6" x14ac:dyDescent="0.25">
      <c r="A19" s="1" t="s">
        <v>16</v>
      </c>
      <c r="C19" s="5"/>
      <c r="D19" s="5"/>
      <c r="E19" s="4"/>
      <c r="F19" s="4"/>
    </row>
    <row r="20" spans="1:6" x14ac:dyDescent="0.25">
      <c r="A20" s="12" t="s">
        <v>17</v>
      </c>
      <c r="C20" s="8">
        <v>1091285.8700000001</v>
      </c>
      <c r="D20" s="4"/>
      <c r="E20" s="4"/>
      <c r="F20" s="4"/>
    </row>
    <row r="21" spans="1:6" x14ac:dyDescent="0.25">
      <c r="A21" s="12" t="s">
        <v>18</v>
      </c>
      <c r="C21" s="9">
        <v>191947.64</v>
      </c>
      <c r="D21" s="4"/>
      <c r="E21" s="4"/>
      <c r="F21" s="4"/>
    </row>
    <row r="22" spans="1:6" x14ac:dyDescent="0.25">
      <c r="A22" s="12" t="s">
        <v>19</v>
      </c>
      <c r="C22" s="4">
        <f>SUM(C20:C21)</f>
        <v>1283233.5100000002</v>
      </c>
      <c r="D22" s="4"/>
      <c r="E22" s="4"/>
      <c r="F22" s="4"/>
    </row>
    <row r="23" spans="1:6" x14ac:dyDescent="0.25">
      <c r="A23" s="12" t="s">
        <v>20</v>
      </c>
      <c r="C23" s="6">
        <f>+C5</f>
        <v>1330269.57</v>
      </c>
      <c r="D23" s="4"/>
      <c r="E23" s="4"/>
      <c r="F23" s="4"/>
    </row>
    <row r="24" spans="1:6" ht="15.75" thickBot="1" x14ac:dyDescent="0.3">
      <c r="A24" s="14" t="s">
        <v>21</v>
      </c>
      <c r="C24" s="7">
        <f>+C23-C22</f>
        <v>47036.059999999823</v>
      </c>
      <c r="D24" s="4"/>
      <c r="E24" s="4"/>
      <c r="F24" s="4"/>
    </row>
    <row r="25" spans="1:6" ht="15.75" thickTop="1" x14ac:dyDescent="0.25">
      <c r="A25" s="1"/>
      <c r="C25" s="4"/>
      <c r="D25" s="4"/>
      <c r="E25" s="4"/>
      <c r="F25" s="4"/>
    </row>
    <row r="26" spans="1:6" x14ac:dyDescent="0.25">
      <c r="A26" s="1" t="s">
        <v>24</v>
      </c>
    </row>
    <row r="27" spans="1:6" x14ac:dyDescent="0.25">
      <c r="A27" s="12" t="s">
        <v>5</v>
      </c>
    </row>
    <row r="28" spans="1:6" x14ac:dyDescent="0.25">
      <c r="A28" s="12" t="s">
        <v>22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Fons</dc:creator>
  <cp:lastModifiedBy>Nico Korver</cp:lastModifiedBy>
  <cp:lastPrinted>2017-02-11T17:20:12Z</cp:lastPrinted>
  <dcterms:created xsi:type="dcterms:W3CDTF">2014-02-17T13:38:03Z</dcterms:created>
  <dcterms:modified xsi:type="dcterms:W3CDTF">2017-03-27T19:07:15Z</dcterms:modified>
</cp:coreProperties>
</file>